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B8788093-9EE2-4674-989E-7A708C6934F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Лист1" sheetId="1" r:id="rId1"/>
    <sheet name="МГВ" sheetId="2" r:id="rId2"/>
    <sheet name="УГВ" sheetId="4" r:id="rId3"/>
  </sheets>
  <definedNames>
    <definedName name="_xlnm.Print_Area" localSheetId="0">Лист1!$A$1:$N$25</definedName>
    <definedName name="_xlnm.Print_Area" localSheetId="1">МГВ!$A$1:$X$32</definedName>
    <definedName name="_xlnm.Print_Area" localSheetId="2">УГВ!$A$1:$X$32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C21" i="1"/>
  <c r="O20" i="1" l="1"/>
  <c r="C20" i="1"/>
  <c r="C15" i="1" l="1"/>
  <c r="O13" i="1" l="1"/>
  <c r="O14" i="1"/>
  <c r="O15" i="1"/>
  <c r="O16" i="1"/>
  <c r="O17" i="1"/>
  <c r="O18" i="1"/>
  <c r="O19" i="1"/>
  <c r="O10" i="1"/>
  <c r="O11" i="1"/>
  <c r="O12" i="1"/>
  <c r="C11" i="1"/>
  <c r="C12" i="1"/>
  <c r="C13" i="1"/>
  <c r="C14" i="1"/>
  <c r="C16" i="1"/>
  <c r="C17" i="1"/>
  <c r="C18" i="1"/>
  <c r="C19" i="1"/>
  <c r="C10" i="1"/>
  <c r="A12" i="1" l="1"/>
  <c r="A13" i="1" s="1"/>
  <c r="A14" i="1" s="1"/>
  <c r="A15" i="1" s="1"/>
  <c r="A16" i="1" s="1"/>
  <c r="A17" i="1" s="1"/>
  <c r="A18" i="1" s="1"/>
  <c r="A19" i="1" s="1"/>
  <c r="A11" i="1"/>
</calcChain>
</file>

<file path=xl/sharedStrings.xml><?xml version="1.0" encoding="utf-8"?>
<sst xmlns="http://schemas.openxmlformats.org/spreadsheetml/2006/main" count="46" uniqueCount="21">
  <si>
    <t>Т/р</t>
  </si>
  <si>
    <t>Суғорила-            диган               майдон            минг  га</t>
  </si>
  <si>
    <t>Сизот сувларининг чуқурлиги бўйича                       майдонларнинг бўлинганлиги                                                         минг га</t>
  </si>
  <si>
    <t>Сизот сувларининг  минераллашганлиги   бўйича  майдонларнинг бўлинганлиги                              минг га</t>
  </si>
  <si>
    <t>1 м     гача</t>
  </si>
  <si>
    <t>1-1,5 м</t>
  </si>
  <si>
    <t>1,5-2 м</t>
  </si>
  <si>
    <t>2-.3 м</t>
  </si>
  <si>
    <t>3-.5 м</t>
  </si>
  <si>
    <t>&gt;5 м</t>
  </si>
  <si>
    <t>1 г/л     гача</t>
  </si>
  <si>
    <t>1-.3 г/л</t>
  </si>
  <si>
    <t>3-.5 г/л</t>
  </si>
  <si>
    <t>5-.10 г/л</t>
  </si>
  <si>
    <t>&gt; 10 г/л</t>
  </si>
  <si>
    <t xml:space="preserve">Қашкадарё вилоятида суғориладиган майдонларнинг сизот сувлари сатҳи  чуқурлиги ва минераллашганлиги   </t>
  </si>
  <si>
    <t>МАЪЛУМОТ</t>
  </si>
  <si>
    <t>Ғ.Тўқлиев</t>
  </si>
  <si>
    <t xml:space="preserve">Йиллар </t>
  </si>
  <si>
    <t>Босимли сувлар, сизот сувлари сатҳини ва минерализациясини кузатиш бўлими бошлиғи:</t>
  </si>
  <si>
    <t>бўйича 2014-2025 йиллар ўртача вегетация даври ҳолати ҳақида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</si>
</sst>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2" fontId="0" fillId="0" borderId="0" xfId="0" applyNumberFormat="1"/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Қашкадарё вилоятида суғориладиган майдонларнинг сизот сувлари минераллашганлиги 2014-2025 йиллар графиги</a:t>
            </a:r>
          </a:p>
        </c:rich>
      </c:tx>
      <c:layout>
        <c:manualLayout>
          <c:xMode val="edge"/>
          <c:yMode val="edge"/>
          <c:x val="0.1485607914395316"/>
          <c:y val="3.5849683495445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668978411975701E-2"/>
          <c:y val="0.1416928838951311"/>
          <c:w val="0.92145229238297521"/>
          <c:h val="0.726252027485328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МГВ!$B$1</c:f>
              <c:strCache>
                <c:ptCount val="1"/>
                <c:pt idx="0">
                  <c:v>1 г/л     гача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МГВ!$A$2:$A$13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МГВ!$B$2:$B$13</c:f>
              <c:numCache>
                <c:formatCode>0.00</c:formatCode>
                <c:ptCount val="12"/>
                <c:pt idx="0" formatCode="General">
                  <c:v>100.95</c:v>
                </c:pt>
                <c:pt idx="1">
                  <c:v>96.78</c:v>
                </c:pt>
                <c:pt idx="2">
                  <c:v>101.16000000000001</c:v>
                </c:pt>
                <c:pt idx="3">
                  <c:v>100.86</c:v>
                </c:pt>
                <c:pt idx="4">
                  <c:v>103.86999999999999</c:v>
                </c:pt>
                <c:pt idx="5">
                  <c:v>103.72</c:v>
                </c:pt>
                <c:pt idx="6">
                  <c:v>104.21999999999998</c:v>
                </c:pt>
                <c:pt idx="7">
                  <c:v>105.91000000000001</c:v>
                </c:pt>
                <c:pt idx="8">
                  <c:v>103.24000000000001</c:v>
                </c:pt>
                <c:pt idx="9">
                  <c:v>99.690000000000012</c:v>
                </c:pt>
                <c:pt idx="10">
                  <c:v>121.79899999999999</c:v>
                </c:pt>
                <c:pt idx="11">
                  <c:v>125.32100000000001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8-4A92-88D4-06EBCF635C10}"/>
            </c:ext>
          </c:extLst>
        </c:ser>
        <c:ser>
          <c:idx val="1"/>
          <c:order val="1"/>
          <c:tx>
            <c:strRef>
              <c:f>МГВ!$C$1</c:f>
              <c:strCache>
                <c:ptCount val="1"/>
                <c:pt idx="0">
                  <c:v>1-.3 г/л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МГВ!$A$2:$A$13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МГВ!$C$2:$C$13</c:f>
              <c:numCache>
                <c:formatCode>0.00</c:formatCode>
                <c:ptCount val="12"/>
                <c:pt idx="0">
                  <c:v>110.88</c:v>
                </c:pt>
                <c:pt idx="1">
                  <c:v>120.47000000000003</c:v>
                </c:pt>
                <c:pt idx="2">
                  <c:v>155.92000000000002</c:v>
                </c:pt>
                <c:pt idx="3">
                  <c:v>121.16</c:v>
                </c:pt>
                <c:pt idx="4">
                  <c:v>151.34</c:v>
                </c:pt>
                <c:pt idx="5">
                  <c:v>129.46</c:v>
                </c:pt>
                <c:pt idx="6">
                  <c:v>139.48999999999998</c:v>
                </c:pt>
                <c:pt idx="7">
                  <c:v>131.32999999999998</c:v>
                </c:pt>
                <c:pt idx="8">
                  <c:v>110.36</c:v>
                </c:pt>
                <c:pt idx="9">
                  <c:v>103.94</c:v>
                </c:pt>
                <c:pt idx="10">
                  <c:v>71.941999999999993</c:v>
                </c:pt>
                <c:pt idx="11">
                  <c:v>93.35199999999999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8-4A92-88D4-06EBCF635C10}"/>
            </c:ext>
          </c:extLst>
        </c:ser>
        <c:ser>
          <c:idx val="2"/>
          <c:order val="2"/>
          <c:tx>
            <c:strRef>
              <c:f>МГВ!$D$1</c:f>
              <c:strCache>
                <c:ptCount val="1"/>
                <c:pt idx="0">
                  <c:v>3-.5 г/л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МГВ!$A$2:$A$13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МГВ!$D$2:$D$13</c:f>
              <c:numCache>
                <c:formatCode>0.00</c:formatCode>
                <c:ptCount val="12"/>
                <c:pt idx="0">
                  <c:v>242.55000000000004</c:v>
                </c:pt>
                <c:pt idx="1">
                  <c:v>247.51000000000002</c:v>
                </c:pt>
                <c:pt idx="2">
                  <c:v>215.81</c:v>
                </c:pt>
                <c:pt idx="3">
                  <c:v>246.11999999999998</c:v>
                </c:pt>
                <c:pt idx="4">
                  <c:v>218.42999999999995</c:v>
                </c:pt>
                <c:pt idx="5">
                  <c:v>239.07</c:v>
                </c:pt>
                <c:pt idx="6">
                  <c:v>226.31</c:v>
                </c:pt>
                <c:pt idx="7">
                  <c:v>236.33000000000004</c:v>
                </c:pt>
                <c:pt idx="8">
                  <c:v>250.29000000000002</c:v>
                </c:pt>
                <c:pt idx="9">
                  <c:v>242.167</c:v>
                </c:pt>
                <c:pt idx="10">
                  <c:v>254.47200000000001</c:v>
                </c:pt>
                <c:pt idx="11">
                  <c:v>250.90999999999997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A8-4A92-88D4-06EBCF635C10}"/>
            </c:ext>
          </c:extLst>
        </c:ser>
        <c:ser>
          <c:idx val="3"/>
          <c:order val="3"/>
          <c:tx>
            <c:strRef>
              <c:f>МГВ!$E$1</c:f>
              <c:strCache>
                <c:ptCount val="1"/>
                <c:pt idx="0">
                  <c:v>5-.10 г/л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МГВ!$A$2:$A$13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МГВ!$E$2:$E$13</c:f>
              <c:numCache>
                <c:formatCode>0.00</c:formatCode>
                <c:ptCount val="12"/>
                <c:pt idx="0">
                  <c:v>59.19</c:v>
                </c:pt>
                <c:pt idx="1">
                  <c:v>49.410000000000004</c:v>
                </c:pt>
                <c:pt idx="2">
                  <c:v>41.449999999999996</c:v>
                </c:pt>
                <c:pt idx="3">
                  <c:v>45.91</c:v>
                </c:pt>
                <c:pt idx="4">
                  <c:v>39.839999999999996</c:v>
                </c:pt>
                <c:pt idx="5">
                  <c:v>40.53</c:v>
                </c:pt>
                <c:pt idx="6">
                  <c:v>42.49</c:v>
                </c:pt>
                <c:pt idx="7">
                  <c:v>38.9</c:v>
                </c:pt>
                <c:pt idx="8">
                  <c:v>48.230000000000004</c:v>
                </c:pt>
                <c:pt idx="9">
                  <c:v>66.677999999999997</c:v>
                </c:pt>
                <c:pt idx="10">
                  <c:v>64.323999999999998</c:v>
                </c:pt>
                <c:pt idx="11">
                  <c:v>52.23599999999999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A8-4A92-88D4-06EBCF635C10}"/>
            </c:ext>
          </c:extLst>
        </c:ser>
        <c:ser>
          <c:idx val="4"/>
          <c:order val="4"/>
          <c:tx>
            <c:strRef>
              <c:f>МГВ!$F$1</c:f>
              <c:strCache>
                <c:ptCount val="1"/>
                <c:pt idx="0">
                  <c:v>&gt; 10 г/л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МГВ!$A$2:$A$13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МГВ!$F$2:$F$13</c:f>
              <c:numCache>
                <c:formatCode>0.00</c:formatCode>
                <c:ptCount val="12"/>
                <c:pt idx="0">
                  <c:v>1.34</c:v>
                </c:pt>
                <c:pt idx="1">
                  <c:v>1.2700000000000002</c:v>
                </c:pt>
                <c:pt idx="2">
                  <c:v>1.03</c:v>
                </c:pt>
                <c:pt idx="3">
                  <c:v>1.03</c:v>
                </c:pt>
                <c:pt idx="4">
                  <c:v>1.1700000000000002</c:v>
                </c:pt>
                <c:pt idx="5">
                  <c:v>1.33</c:v>
                </c:pt>
                <c:pt idx="6">
                  <c:v>1.4600000000000002</c:v>
                </c:pt>
                <c:pt idx="7">
                  <c:v>0.9800000000000002</c:v>
                </c:pt>
                <c:pt idx="8">
                  <c:v>1.21</c:v>
                </c:pt>
                <c:pt idx="9">
                  <c:v>1.01</c:v>
                </c:pt>
                <c:pt idx="10">
                  <c:v>0.94800000000000006</c:v>
                </c:pt>
                <c:pt idx="11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A8-4A92-88D4-06EBCF635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139256"/>
        <c:axId val="448136512"/>
      </c:barChart>
      <c:catAx>
        <c:axId val="44813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8136512"/>
        <c:crosses val="autoZero"/>
        <c:auto val="1"/>
        <c:lblAlgn val="ctr"/>
        <c:lblOffset val="100"/>
        <c:noMultiLvlLbl val="0"/>
      </c:catAx>
      <c:valAx>
        <c:axId val="44813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8139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27" l="0.2" r="0.2" t="0.31" header="0.2" footer="0.2"/>
    <c:pageSetup paperSize="9" orientation="landscape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100" b="1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Қашкадарё вилоятида суғориладиган майдонларнинг сизот сувлари чукурлиги 2014-2025 йиллар графиги</a:t>
            </a:r>
          </a:p>
        </c:rich>
      </c:tx>
      <c:layout>
        <c:manualLayout>
          <c:xMode val="edge"/>
          <c:yMode val="edge"/>
          <c:x val="0.1485607914395316"/>
          <c:y val="3.5849683495445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668978411975701E-2"/>
          <c:y val="0.1416928838951311"/>
          <c:w val="0.92145229238297521"/>
          <c:h val="0.726252027485328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УГВ!$B$1</c:f>
              <c:strCache>
                <c:ptCount val="1"/>
                <c:pt idx="0">
                  <c:v>1 м     гача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УГВ!$A$2:$A$13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УГВ!$B$2:$B$13</c:f>
              <c:numCache>
                <c:formatCode>0.00</c:formatCode>
                <c:ptCount val="12"/>
                <c:pt idx="0">
                  <c:v>0.05</c:v>
                </c:pt>
                <c:pt idx="1">
                  <c:v>0.11000000000000001</c:v>
                </c:pt>
                <c:pt idx="2">
                  <c:v>0.12999999999999998</c:v>
                </c:pt>
                <c:pt idx="3">
                  <c:v>9.0000000000000011E-2</c:v>
                </c:pt>
                <c:pt idx="4">
                  <c:v>0.04</c:v>
                </c:pt>
                <c:pt idx="5">
                  <c:v>0.06</c:v>
                </c:pt>
                <c:pt idx="6">
                  <c:v>0.09</c:v>
                </c:pt>
                <c:pt idx="7">
                  <c:v>0.02</c:v>
                </c:pt>
                <c:pt idx="11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6-48DF-A3A3-A35415F32A87}"/>
            </c:ext>
          </c:extLst>
        </c:ser>
        <c:ser>
          <c:idx val="1"/>
          <c:order val="1"/>
          <c:tx>
            <c:strRef>
              <c:f>УГВ!$C$1</c:f>
              <c:strCache>
                <c:ptCount val="1"/>
                <c:pt idx="0">
                  <c:v>1-1,5 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УГВ!$A$2:$A$13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УГВ!$C$2:$C$13</c:f>
              <c:numCache>
                <c:formatCode>0.00</c:formatCode>
                <c:ptCount val="12"/>
                <c:pt idx="0">
                  <c:v>0.76</c:v>
                </c:pt>
                <c:pt idx="1">
                  <c:v>1.4000000000000001</c:v>
                </c:pt>
                <c:pt idx="2">
                  <c:v>1.1500000000000001</c:v>
                </c:pt>
                <c:pt idx="3">
                  <c:v>1.02</c:v>
                </c:pt>
                <c:pt idx="4">
                  <c:v>0.31000000000000005</c:v>
                </c:pt>
                <c:pt idx="5">
                  <c:v>0.7</c:v>
                </c:pt>
                <c:pt idx="6">
                  <c:v>0.77000000000000013</c:v>
                </c:pt>
                <c:pt idx="7">
                  <c:v>0.28000000000000003</c:v>
                </c:pt>
                <c:pt idx="8">
                  <c:v>0.11</c:v>
                </c:pt>
                <c:pt idx="9">
                  <c:v>0.12000000000000001</c:v>
                </c:pt>
                <c:pt idx="10">
                  <c:v>0.13</c:v>
                </c:pt>
                <c:pt idx="11">
                  <c:v>6.0000000000000005E-2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6-48DF-A3A3-A35415F32A87}"/>
            </c:ext>
          </c:extLst>
        </c:ser>
        <c:ser>
          <c:idx val="2"/>
          <c:order val="2"/>
          <c:tx>
            <c:strRef>
              <c:f>УГВ!$D$1</c:f>
              <c:strCache>
                <c:ptCount val="1"/>
                <c:pt idx="0">
                  <c:v>1,5-2 м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УГВ!$A$2:$A$13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УГВ!$D$2:$D$13</c:f>
              <c:numCache>
                <c:formatCode>0.00</c:formatCode>
                <c:ptCount val="12"/>
                <c:pt idx="0">
                  <c:v>7.7499999999999982</c:v>
                </c:pt>
                <c:pt idx="1">
                  <c:v>10.64</c:v>
                </c:pt>
                <c:pt idx="2">
                  <c:v>7.94</c:v>
                </c:pt>
                <c:pt idx="3">
                  <c:v>9.9200000000000017</c:v>
                </c:pt>
                <c:pt idx="4">
                  <c:v>4.92</c:v>
                </c:pt>
                <c:pt idx="5">
                  <c:v>5.0599999999999996</c:v>
                </c:pt>
                <c:pt idx="6">
                  <c:v>4.8600000000000003</c:v>
                </c:pt>
                <c:pt idx="7">
                  <c:v>2.5799999999999996</c:v>
                </c:pt>
                <c:pt idx="8">
                  <c:v>1.6900000000000002</c:v>
                </c:pt>
                <c:pt idx="9">
                  <c:v>1.1499999999999999</c:v>
                </c:pt>
                <c:pt idx="10">
                  <c:v>1.776</c:v>
                </c:pt>
                <c:pt idx="11">
                  <c:v>1.6070000000000002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06-48DF-A3A3-A35415F32A87}"/>
            </c:ext>
          </c:extLst>
        </c:ser>
        <c:ser>
          <c:idx val="3"/>
          <c:order val="3"/>
          <c:tx>
            <c:strRef>
              <c:f>УГВ!$E$1</c:f>
              <c:strCache>
                <c:ptCount val="1"/>
                <c:pt idx="0">
                  <c:v>2-.3 м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УГВ!$A$2:$A$13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УГВ!$E$2:$E$13</c:f>
              <c:numCache>
                <c:formatCode>0.00</c:formatCode>
                <c:ptCount val="12"/>
                <c:pt idx="0">
                  <c:v>195.13</c:v>
                </c:pt>
                <c:pt idx="1">
                  <c:v>193.33999999999997</c:v>
                </c:pt>
                <c:pt idx="2">
                  <c:v>199.36</c:v>
                </c:pt>
                <c:pt idx="3">
                  <c:v>223.26000000000002</c:v>
                </c:pt>
                <c:pt idx="4">
                  <c:v>159.06</c:v>
                </c:pt>
                <c:pt idx="5">
                  <c:v>179.83</c:v>
                </c:pt>
                <c:pt idx="6">
                  <c:v>177.15</c:v>
                </c:pt>
                <c:pt idx="7">
                  <c:v>147.59</c:v>
                </c:pt>
                <c:pt idx="8">
                  <c:v>98.33</c:v>
                </c:pt>
                <c:pt idx="9">
                  <c:v>76.95</c:v>
                </c:pt>
                <c:pt idx="10">
                  <c:v>75.627999999999986</c:v>
                </c:pt>
                <c:pt idx="11">
                  <c:v>66.652000000000001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06-48DF-A3A3-A35415F32A87}"/>
            </c:ext>
          </c:extLst>
        </c:ser>
        <c:ser>
          <c:idx val="4"/>
          <c:order val="4"/>
          <c:tx>
            <c:strRef>
              <c:f>УГВ!$F$1</c:f>
              <c:strCache>
                <c:ptCount val="1"/>
                <c:pt idx="0">
                  <c:v>3-.5 м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УГВ!$A$2:$A$13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УГВ!$F$2:$F$13</c:f>
              <c:numCache>
                <c:formatCode>0.00</c:formatCode>
                <c:ptCount val="12"/>
                <c:pt idx="0">
                  <c:v>203.45</c:v>
                </c:pt>
                <c:pt idx="1">
                  <c:v>192.10999999999999</c:v>
                </c:pt>
                <c:pt idx="2">
                  <c:v>189.2</c:v>
                </c:pt>
                <c:pt idx="3">
                  <c:v>164.60000000000002</c:v>
                </c:pt>
                <c:pt idx="4">
                  <c:v>225.31</c:v>
                </c:pt>
                <c:pt idx="5">
                  <c:v>205.05</c:v>
                </c:pt>
                <c:pt idx="6">
                  <c:v>213.27</c:v>
                </c:pt>
                <c:pt idx="7">
                  <c:v>233.58000000000004</c:v>
                </c:pt>
                <c:pt idx="8">
                  <c:v>267.92999999999995</c:v>
                </c:pt>
                <c:pt idx="9">
                  <c:v>260.05</c:v>
                </c:pt>
                <c:pt idx="10">
                  <c:v>242.60499999999999</c:v>
                </c:pt>
                <c:pt idx="11">
                  <c:v>251.744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06-48DF-A3A3-A35415F32A87}"/>
            </c:ext>
          </c:extLst>
        </c:ser>
        <c:ser>
          <c:idx val="5"/>
          <c:order val="5"/>
          <c:tx>
            <c:strRef>
              <c:f>УГВ!$G$1</c:f>
              <c:strCache>
                <c:ptCount val="1"/>
                <c:pt idx="0">
                  <c:v>&gt;5 м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УГВ!$A$2:$A$13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УГВ!$G$2:$G$13</c:f>
              <c:numCache>
                <c:formatCode>0.00</c:formatCode>
                <c:ptCount val="12"/>
                <c:pt idx="0">
                  <c:v>107.77</c:v>
                </c:pt>
                <c:pt idx="1">
                  <c:v>117.83999999999999</c:v>
                </c:pt>
                <c:pt idx="2">
                  <c:v>117.59000000000003</c:v>
                </c:pt>
                <c:pt idx="3">
                  <c:v>116.19</c:v>
                </c:pt>
                <c:pt idx="4">
                  <c:v>125.00999999999998</c:v>
                </c:pt>
                <c:pt idx="5">
                  <c:v>123.41</c:v>
                </c:pt>
                <c:pt idx="6">
                  <c:v>117.83000000000001</c:v>
                </c:pt>
                <c:pt idx="7">
                  <c:v>129.4</c:v>
                </c:pt>
                <c:pt idx="8">
                  <c:v>145.27000000000001</c:v>
                </c:pt>
                <c:pt idx="9">
                  <c:v>175.22</c:v>
                </c:pt>
                <c:pt idx="10">
                  <c:v>193.34599999999998</c:v>
                </c:pt>
                <c:pt idx="11">
                  <c:v>202.536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06-48DF-A3A3-A35415F32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8139256"/>
        <c:axId val="448136512"/>
      </c:barChart>
      <c:catAx>
        <c:axId val="44813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8136512"/>
        <c:crosses val="autoZero"/>
        <c:auto val="1"/>
        <c:lblAlgn val="ctr"/>
        <c:lblOffset val="100"/>
        <c:noMultiLvlLbl val="0"/>
      </c:catAx>
      <c:valAx>
        <c:axId val="44813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8139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27" l="0.2" r="0.2" t="0.31" header="0.2" footer="0.2"/>
    <c:pageSetup paperSize="9"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171449</xdr:colOff>
      <xdr:row>3</xdr:row>
      <xdr:rowOff>38100</xdr:rowOff>
    </xdr:from>
    <xdr:to>
      <xdr:col>22</xdr:col>
      <xdr:colOff>314324</xdr:colOff>
      <xdr:row>19</xdr:row>
      <xdr:rowOff>76200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0.01573</cdr:y>
    </cdr:from>
    <cdr:to>
      <cdr:x>0.1073</cdr:x>
      <cdr:y>0.12584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66675"/>
          <a:ext cx="685801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900"/>
            <a:t>Гектар</a:t>
          </a:r>
          <a:r>
            <a:rPr lang="ru-RU" sz="900" baseline="0"/>
            <a:t> </a:t>
          </a:r>
        </a:p>
        <a:p xmlns:a="http://schemas.openxmlformats.org/drawingml/2006/main">
          <a:r>
            <a:rPr lang="ru-RU" sz="900" baseline="0"/>
            <a:t>минг.га</a:t>
          </a:r>
          <a:endParaRPr lang="ru-RU" sz="900"/>
        </a:p>
      </cdr:txBody>
    </cdr:sp>
  </cdr:relSizeAnchor>
  <cdr:relSizeAnchor xmlns:cdr="http://schemas.openxmlformats.org/drawingml/2006/chartDrawing">
    <cdr:from>
      <cdr:x>0</cdr:x>
      <cdr:y>0.87191</cdr:y>
    </cdr:from>
    <cdr:to>
      <cdr:x>0.10134</cdr:x>
      <cdr:y>0.96854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3695699"/>
          <a:ext cx="647701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900"/>
            <a:t>Йиллар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171449</xdr:colOff>
      <xdr:row>3</xdr:row>
      <xdr:rowOff>38100</xdr:rowOff>
    </xdr:from>
    <xdr:to>
      <xdr:col>22</xdr:col>
      <xdr:colOff>314324</xdr:colOff>
      <xdr:row>19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BE0F655-7291-4727-9FF2-D6E1242A6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0.01573</cdr:y>
    </cdr:from>
    <cdr:to>
      <cdr:x>0.1073</cdr:x>
      <cdr:y>0.12584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66675"/>
          <a:ext cx="685801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900"/>
            <a:t>Гектар</a:t>
          </a:r>
          <a:r>
            <a:rPr lang="ru-RU" sz="900" baseline="0"/>
            <a:t> </a:t>
          </a:r>
        </a:p>
        <a:p xmlns:a="http://schemas.openxmlformats.org/drawingml/2006/main">
          <a:r>
            <a:rPr lang="ru-RU" sz="900" baseline="0"/>
            <a:t>минг.га</a:t>
          </a:r>
          <a:endParaRPr lang="ru-RU" sz="900"/>
        </a:p>
      </cdr:txBody>
    </cdr:sp>
  </cdr:relSizeAnchor>
  <cdr:relSizeAnchor xmlns:cdr="http://schemas.openxmlformats.org/drawingml/2006/chartDrawing">
    <cdr:from>
      <cdr:x>0</cdr:x>
      <cdr:y>0.87191</cdr:y>
    </cdr:from>
    <cdr:to>
      <cdr:x>0.10134</cdr:x>
      <cdr:y>0.96854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3695699"/>
          <a:ext cx="647701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900"/>
            <a:t>Йиллар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view="pageBreakPreview" zoomScaleNormal="100" zoomScaleSheetLayoutView="100" workbookViewId="0">
      <selection activeCell="D10" sqref="D10:I21"/>
    </sheetView>
  </sheetViews>
  <sheetFormatPr defaultRowHeight="15" x14ac:dyDescent="0.25"/>
  <cols>
    <col min="1" max="1" width="5.42578125" customWidth="1"/>
    <col min="2" max="2" width="13.7109375" customWidth="1"/>
    <col min="3" max="3" width="13.42578125" customWidth="1"/>
    <col min="4" max="4" width="10.28515625" customWidth="1"/>
    <col min="6" max="6" width="10.5703125" customWidth="1"/>
    <col min="7" max="7" width="10.85546875" customWidth="1"/>
    <col min="8" max="8" width="11.28515625" customWidth="1"/>
    <col min="9" max="9" width="9.5703125" customWidth="1"/>
    <col min="10" max="10" width="10" customWidth="1"/>
    <col min="11" max="11" width="10.28515625" customWidth="1"/>
    <col min="12" max="12" width="10.140625" customWidth="1"/>
    <col min="13" max="13" width="9.5703125" customWidth="1"/>
  </cols>
  <sheetData>
    <row r="1" spans="1:15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5" ht="15.75" x14ac:dyDescent="0.25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5" ht="15.75" x14ac:dyDescent="0.25">
      <c r="A3" s="23" t="s">
        <v>20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5" ht="15.75" x14ac:dyDescent="0.25">
      <c r="A4" s="23" t="s">
        <v>16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5" ht="15.75" x14ac:dyDescent="0.25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ht="18.75" customHeight="1" x14ac:dyDescent="0.25">
      <c r="A6" s="19" t="s">
        <v>0</v>
      </c>
      <c r="B6" s="19" t="s">
        <v>18</v>
      </c>
      <c r="C6" s="19" t="s">
        <v>1</v>
      </c>
      <c r="D6" s="19" t="s">
        <v>2</v>
      </c>
      <c r="E6" s="19"/>
      <c r="F6" s="19"/>
      <c r="G6" s="19"/>
      <c r="H6" s="19"/>
      <c r="I6" s="19"/>
      <c r="J6" s="19" t="s">
        <v>3</v>
      </c>
      <c r="K6" s="19"/>
      <c r="L6" s="19"/>
      <c r="M6" s="19"/>
      <c r="N6" s="19"/>
    </row>
    <row r="7" spans="1:15" ht="26.25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5" ht="15" customHeight="1" x14ac:dyDescent="0.25">
      <c r="A8" s="19"/>
      <c r="B8" s="19"/>
      <c r="C8" s="19"/>
      <c r="D8" s="14" t="s">
        <v>4</v>
      </c>
      <c r="E8" s="14" t="s">
        <v>5</v>
      </c>
      <c r="F8" s="14" t="s">
        <v>6</v>
      </c>
      <c r="G8" s="24" t="s">
        <v>7</v>
      </c>
      <c r="H8" s="14" t="s">
        <v>8</v>
      </c>
      <c r="I8" s="14" t="s">
        <v>9</v>
      </c>
      <c r="J8" s="19" t="s">
        <v>10</v>
      </c>
      <c r="K8" s="19" t="s">
        <v>11</v>
      </c>
      <c r="L8" s="19" t="s">
        <v>12</v>
      </c>
      <c r="M8" s="19" t="s">
        <v>13</v>
      </c>
      <c r="N8" s="19" t="s">
        <v>14</v>
      </c>
    </row>
    <row r="9" spans="1:15" ht="21" customHeight="1" x14ac:dyDescent="0.25">
      <c r="A9" s="19"/>
      <c r="B9" s="19"/>
      <c r="C9" s="19"/>
      <c r="D9" s="14"/>
      <c r="E9" s="14"/>
      <c r="F9" s="14"/>
      <c r="G9" s="14"/>
      <c r="H9" s="14"/>
      <c r="I9" s="14"/>
      <c r="J9" s="19"/>
      <c r="K9" s="19"/>
      <c r="L9" s="19"/>
      <c r="M9" s="19"/>
      <c r="N9" s="19"/>
    </row>
    <row r="10" spans="1:15" ht="30" customHeight="1" x14ac:dyDescent="0.25">
      <c r="A10" s="4">
        <v>1</v>
      </c>
      <c r="B10" s="4">
        <v>2014</v>
      </c>
      <c r="C10" s="11">
        <f>D10+E10+F10+G10+H10+I10</f>
        <v>514.91</v>
      </c>
      <c r="D10" s="11">
        <v>0.05</v>
      </c>
      <c r="E10" s="11">
        <v>0.76</v>
      </c>
      <c r="F10" s="11">
        <v>7.7499999999999982</v>
      </c>
      <c r="G10" s="11">
        <v>195.13</v>
      </c>
      <c r="H10" s="11">
        <v>203.45</v>
      </c>
      <c r="I10" s="11">
        <v>107.77</v>
      </c>
      <c r="J10" s="4">
        <v>100.95</v>
      </c>
      <c r="K10" s="12">
        <v>110.88</v>
      </c>
      <c r="L10" s="12">
        <v>242.55000000000004</v>
      </c>
      <c r="M10" s="12">
        <v>59.19</v>
      </c>
      <c r="N10" s="12">
        <v>1.34</v>
      </c>
      <c r="O10" s="5">
        <f t="shared" ref="O10:O11" si="0">N10+M10+L10+K10+J10</f>
        <v>514.91000000000008</v>
      </c>
    </row>
    <row r="11" spans="1:15" ht="30" customHeight="1" x14ac:dyDescent="0.25">
      <c r="A11" s="4">
        <f t="shared" ref="A11:A19" si="1">A10+1</f>
        <v>2</v>
      </c>
      <c r="B11" s="4">
        <v>2015</v>
      </c>
      <c r="C11" s="11">
        <f t="shared" ref="C11:C19" si="2">D11+E11+F11+G11+H11+I11</f>
        <v>515.43999999999994</v>
      </c>
      <c r="D11" s="11">
        <v>0.11000000000000001</v>
      </c>
      <c r="E11" s="11">
        <v>1.4000000000000001</v>
      </c>
      <c r="F11" s="11">
        <v>10.64</v>
      </c>
      <c r="G11" s="11">
        <v>193.33999999999997</v>
      </c>
      <c r="H11" s="11">
        <v>192.10999999999999</v>
      </c>
      <c r="I11" s="11">
        <v>117.83999999999999</v>
      </c>
      <c r="J11" s="12">
        <v>96.78</v>
      </c>
      <c r="K11" s="12">
        <v>120.47000000000003</v>
      </c>
      <c r="L11" s="12">
        <v>247.51000000000002</v>
      </c>
      <c r="M11" s="12">
        <v>49.410000000000004</v>
      </c>
      <c r="N11" s="12">
        <v>1.2700000000000002</v>
      </c>
      <c r="O11" s="5">
        <f t="shared" si="0"/>
        <v>515.44000000000005</v>
      </c>
    </row>
    <row r="12" spans="1:15" ht="30" customHeight="1" x14ac:dyDescent="0.25">
      <c r="A12" s="4">
        <f t="shared" si="1"/>
        <v>3</v>
      </c>
      <c r="B12" s="4">
        <v>2016</v>
      </c>
      <c r="C12" s="11">
        <f t="shared" si="2"/>
        <v>515.37</v>
      </c>
      <c r="D12" s="11">
        <v>0.12999999999999998</v>
      </c>
      <c r="E12" s="11">
        <v>1.1500000000000001</v>
      </c>
      <c r="F12" s="11">
        <v>7.94</v>
      </c>
      <c r="G12" s="11">
        <v>199.36</v>
      </c>
      <c r="H12" s="11">
        <v>189.2</v>
      </c>
      <c r="I12" s="11">
        <v>117.59000000000003</v>
      </c>
      <c r="J12" s="12">
        <v>101.16000000000001</v>
      </c>
      <c r="K12" s="12">
        <v>155.92000000000002</v>
      </c>
      <c r="L12" s="12">
        <v>215.81</v>
      </c>
      <c r="M12" s="12">
        <v>41.449999999999996</v>
      </c>
      <c r="N12" s="12">
        <v>1.03</v>
      </c>
      <c r="O12" s="5">
        <f>N12+M12+L12+K12+J12</f>
        <v>515.37</v>
      </c>
    </row>
    <row r="13" spans="1:15" ht="30" customHeight="1" x14ac:dyDescent="0.25">
      <c r="A13" s="4">
        <f t="shared" si="1"/>
        <v>4</v>
      </c>
      <c r="B13" s="4">
        <v>2017</v>
      </c>
      <c r="C13" s="11">
        <f t="shared" si="2"/>
        <v>515.08000000000004</v>
      </c>
      <c r="D13" s="11">
        <v>9.0000000000000011E-2</v>
      </c>
      <c r="E13" s="11">
        <v>1.02</v>
      </c>
      <c r="F13" s="11">
        <v>9.9200000000000017</v>
      </c>
      <c r="G13" s="11">
        <v>223.26000000000002</v>
      </c>
      <c r="H13" s="11">
        <v>164.60000000000002</v>
      </c>
      <c r="I13" s="11">
        <v>116.19</v>
      </c>
      <c r="J13" s="12">
        <v>100.86</v>
      </c>
      <c r="K13" s="12">
        <v>121.16</v>
      </c>
      <c r="L13" s="12">
        <v>246.11999999999998</v>
      </c>
      <c r="M13" s="12">
        <v>45.91</v>
      </c>
      <c r="N13" s="12">
        <v>1.03</v>
      </c>
      <c r="O13" s="5">
        <f t="shared" ref="O13:O19" si="3">N13+M13+L13+K13+J13</f>
        <v>515.07999999999993</v>
      </c>
    </row>
    <row r="14" spans="1:15" ht="30" customHeight="1" x14ac:dyDescent="0.25">
      <c r="A14" s="4">
        <f t="shared" si="1"/>
        <v>5</v>
      </c>
      <c r="B14" s="4">
        <v>2018</v>
      </c>
      <c r="C14" s="11">
        <f t="shared" si="2"/>
        <v>514.65</v>
      </c>
      <c r="D14" s="11">
        <v>0.04</v>
      </c>
      <c r="E14" s="11">
        <v>0.31000000000000005</v>
      </c>
      <c r="F14" s="11">
        <v>4.92</v>
      </c>
      <c r="G14" s="11">
        <v>159.06</v>
      </c>
      <c r="H14" s="11">
        <v>225.31</v>
      </c>
      <c r="I14" s="11">
        <v>125.00999999999998</v>
      </c>
      <c r="J14" s="12">
        <v>103.86999999999999</v>
      </c>
      <c r="K14" s="12">
        <v>151.34</v>
      </c>
      <c r="L14" s="12">
        <v>218.42999999999995</v>
      </c>
      <c r="M14" s="12">
        <v>39.839999999999996</v>
      </c>
      <c r="N14" s="12">
        <v>1.1700000000000002</v>
      </c>
      <c r="O14" s="5">
        <f t="shared" si="3"/>
        <v>514.65</v>
      </c>
    </row>
    <row r="15" spans="1:15" ht="30" customHeight="1" x14ac:dyDescent="0.25">
      <c r="A15" s="4">
        <f t="shared" si="1"/>
        <v>6</v>
      </c>
      <c r="B15" s="4">
        <v>2019</v>
      </c>
      <c r="C15" s="11">
        <f t="shared" si="2"/>
        <v>514.11</v>
      </c>
      <c r="D15" s="11">
        <v>0.06</v>
      </c>
      <c r="E15" s="11">
        <v>0.7</v>
      </c>
      <c r="F15" s="11">
        <v>5.0599999999999996</v>
      </c>
      <c r="G15" s="11">
        <v>179.83</v>
      </c>
      <c r="H15" s="11">
        <v>205.05</v>
      </c>
      <c r="I15" s="11">
        <v>123.41</v>
      </c>
      <c r="J15" s="12">
        <v>103.72</v>
      </c>
      <c r="K15" s="12">
        <v>129.46</v>
      </c>
      <c r="L15" s="12">
        <v>239.07</v>
      </c>
      <c r="M15" s="12">
        <v>40.53</v>
      </c>
      <c r="N15" s="12">
        <v>1.33</v>
      </c>
      <c r="O15" s="5">
        <f t="shared" si="3"/>
        <v>514.11</v>
      </c>
    </row>
    <row r="16" spans="1:15" ht="30" customHeight="1" x14ac:dyDescent="0.25">
      <c r="A16" s="4">
        <f t="shared" si="1"/>
        <v>7</v>
      </c>
      <c r="B16" s="4">
        <v>2020</v>
      </c>
      <c r="C16" s="11">
        <f t="shared" si="2"/>
        <v>513.97</v>
      </c>
      <c r="D16" s="11">
        <v>0.09</v>
      </c>
      <c r="E16" s="11">
        <v>0.77000000000000013</v>
      </c>
      <c r="F16" s="11">
        <v>4.8600000000000003</v>
      </c>
      <c r="G16" s="11">
        <v>177.15</v>
      </c>
      <c r="H16" s="11">
        <v>213.27</v>
      </c>
      <c r="I16" s="11">
        <v>117.83000000000001</v>
      </c>
      <c r="J16" s="12">
        <v>104.21999999999998</v>
      </c>
      <c r="K16" s="12">
        <v>139.48999999999998</v>
      </c>
      <c r="L16" s="12">
        <v>226.31</v>
      </c>
      <c r="M16" s="12">
        <v>42.49</v>
      </c>
      <c r="N16" s="12">
        <v>1.4600000000000002</v>
      </c>
      <c r="O16" s="5">
        <f t="shared" si="3"/>
        <v>513.97</v>
      </c>
    </row>
    <row r="17" spans="1:15" ht="30" customHeight="1" x14ac:dyDescent="0.25">
      <c r="A17" s="4">
        <f t="shared" si="1"/>
        <v>8</v>
      </c>
      <c r="B17" s="4">
        <v>2021</v>
      </c>
      <c r="C17" s="11">
        <f t="shared" si="2"/>
        <v>513.45000000000005</v>
      </c>
      <c r="D17" s="11">
        <v>0.02</v>
      </c>
      <c r="E17" s="11">
        <v>0.28000000000000003</v>
      </c>
      <c r="F17" s="11">
        <v>2.5799999999999996</v>
      </c>
      <c r="G17" s="11">
        <v>147.59</v>
      </c>
      <c r="H17" s="11">
        <v>233.58000000000004</v>
      </c>
      <c r="I17" s="11">
        <v>129.4</v>
      </c>
      <c r="J17" s="12">
        <v>105.91000000000001</v>
      </c>
      <c r="K17" s="12">
        <v>131.32999999999998</v>
      </c>
      <c r="L17" s="12">
        <v>236.33000000000004</v>
      </c>
      <c r="M17" s="12">
        <v>38.9</v>
      </c>
      <c r="N17" s="12">
        <v>0.9800000000000002</v>
      </c>
      <c r="O17" s="5">
        <f t="shared" si="3"/>
        <v>513.45000000000005</v>
      </c>
    </row>
    <row r="18" spans="1:15" ht="30" customHeight="1" x14ac:dyDescent="0.25">
      <c r="A18" s="4">
        <f t="shared" si="1"/>
        <v>9</v>
      </c>
      <c r="B18" s="4">
        <v>2022</v>
      </c>
      <c r="C18" s="11">
        <f t="shared" si="2"/>
        <v>513.32999999999993</v>
      </c>
      <c r="D18" s="11"/>
      <c r="E18" s="11">
        <v>0.11</v>
      </c>
      <c r="F18" s="11">
        <v>1.6900000000000002</v>
      </c>
      <c r="G18" s="11">
        <v>98.33</v>
      </c>
      <c r="H18" s="11">
        <v>267.92999999999995</v>
      </c>
      <c r="I18" s="11">
        <v>145.27000000000001</v>
      </c>
      <c r="J18" s="12">
        <v>103.24000000000001</v>
      </c>
      <c r="K18" s="12">
        <v>110.36</v>
      </c>
      <c r="L18" s="12">
        <v>250.29000000000002</v>
      </c>
      <c r="M18" s="12">
        <v>48.230000000000004</v>
      </c>
      <c r="N18" s="12">
        <v>1.21</v>
      </c>
      <c r="O18" s="5">
        <f t="shared" si="3"/>
        <v>513.33000000000004</v>
      </c>
    </row>
    <row r="19" spans="1:15" ht="30" customHeight="1" x14ac:dyDescent="0.25">
      <c r="A19" s="4">
        <f t="shared" si="1"/>
        <v>10</v>
      </c>
      <c r="B19" s="4">
        <v>2023</v>
      </c>
      <c r="C19" s="11">
        <f t="shared" si="2"/>
        <v>513.49</v>
      </c>
      <c r="D19" s="11"/>
      <c r="E19" s="11">
        <v>0.12000000000000001</v>
      </c>
      <c r="F19" s="11">
        <v>1.1499999999999999</v>
      </c>
      <c r="G19" s="11">
        <v>76.95</v>
      </c>
      <c r="H19" s="11">
        <v>260.05</v>
      </c>
      <c r="I19" s="11">
        <v>175.22</v>
      </c>
      <c r="J19" s="12">
        <v>99.690000000000012</v>
      </c>
      <c r="K19" s="12">
        <v>103.94</v>
      </c>
      <c r="L19" s="12">
        <v>242.167</v>
      </c>
      <c r="M19" s="12">
        <v>66.677999999999997</v>
      </c>
      <c r="N19" s="12">
        <v>1.01</v>
      </c>
      <c r="O19" s="5">
        <f t="shared" si="3"/>
        <v>513.48500000000001</v>
      </c>
    </row>
    <row r="20" spans="1:15" ht="30" customHeight="1" x14ac:dyDescent="0.25">
      <c r="A20" s="4">
        <v>11</v>
      </c>
      <c r="B20" s="4">
        <v>2024</v>
      </c>
      <c r="C20" s="11">
        <f>D20+E20+F20+G20+H20+I20</f>
        <v>513.48500000000001</v>
      </c>
      <c r="D20" s="11"/>
      <c r="E20" s="11">
        <v>0.13</v>
      </c>
      <c r="F20" s="11">
        <v>1.776</v>
      </c>
      <c r="G20" s="11">
        <v>75.627999999999986</v>
      </c>
      <c r="H20" s="11">
        <v>242.60499999999999</v>
      </c>
      <c r="I20" s="11">
        <v>193.34599999999998</v>
      </c>
      <c r="J20" s="12">
        <v>121.79899999999999</v>
      </c>
      <c r="K20" s="12">
        <v>71.941999999999993</v>
      </c>
      <c r="L20" s="12">
        <v>254.47200000000001</v>
      </c>
      <c r="M20" s="12">
        <v>64.323999999999998</v>
      </c>
      <c r="N20" s="12">
        <v>0.94800000000000006</v>
      </c>
      <c r="O20" s="5">
        <f>N20+M20+L20+K20+J20</f>
        <v>513.48500000000001</v>
      </c>
    </row>
    <row r="21" spans="1:15" ht="30" customHeight="1" x14ac:dyDescent="0.25">
      <c r="A21" s="4">
        <v>12</v>
      </c>
      <c r="B21" s="4">
        <v>2025</v>
      </c>
      <c r="C21" s="11">
        <f>D21+E21+F21+G21+H21+I21</f>
        <v>522.60899999999992</v>
      </c>
      <c r="D21" s="11">
        <v>0.01</v>
      </c>
      <c r="E21" s="11">
        <v>6.0000000000000005E-2</v>
      </c>
      <c r="F21" s="11">
        <v>1.6070000000000002</v>
      </c>
      <c r="G21" s="11">
        <v>66.652000000000001</v>
      </c>
      <c r="H21" s="11">
        <v>251.744</v>
      </c>
      <c r="I21" s="11">
        <v>202.536</v>
      </c>
      <c r="J21" s="12">
        <v>125.32100000000001</v>
      </c>
      <c r="K21" s="12">
        <v>93.35199999999999</v>
      </c>
      <c r="L21" s="12">
        <v>250.90999999999997</v>
      </c>
      <c r="M21" s="12">
        <v>52.23599999999999</v>
      </c>
      <c r="N21" s="12">
        <v>0.79</v>
      </c>
      <c r="O21" s="5">
        <f>N21+M21+L21+K21+J21</f>
        <v>522.60899999999992</v>
      </c>
    </row>
    <row r="22" spans="1:15" ht="16.5" customHeight="1" x14ac:dyDescent="0.25">
      <c r="A22" s="6"/>
      <c r="B22" s="6"/>
      <c r="C22" s="7"/>
      <c r="D22" s="7"/>
      <c r="E22" s="7"/>
      <c r="F22" s="7"/>
      <c r="G22" s="7"/>
      <c r="H22" s="7"/>
      <c r="I22" s="7"/>
      <c r="J22" s="8"/>
      <c r="K22" s="8"/>
      <c r="L22" s="8"/>
      <c r="M22" s="8"/>
      <c r="N22" s="8"/>
      <c r="O22" s="5"/>
    </row>
    <row r="23" spans="1:15" ht="26.25" customHeight="1" x14ac:dyDescent="0.25">
      <c r="A23" s="6"/>
      <c r="B23" s="2"/>
      <c r="C23" s="7"/>
      <c r="D23" s="7"/>
      <c r="E23" s="7"/>
      <c r="F23" s="7"/>
      <c r="G23" s="7"/>
      <c r="H23" s="7"/>
      <c r="I23" s="7"/>
      <c r="J23" s="8"/>
      <c r="K23" s="8"/>
      <c r="L23" s="8"/>
      <c r="M23" s="8"/>
      <c r="N23" s="8"/>
      <c r="O23" s="9"/>
    </row>
    <row r="24" spans="1:15" ht="19.5" customHeight="1" x14ac:dyDescent="0.25">
      <c r="A24" s="21" t="s">
        <v>19</v>
      </c>
      <c r="B24" s="21"/>
      <c r="C24" s="21"/>
      <c r="D24" s="21"/>
      <c r="E24" s="21"/>
      <c r="F24" s="21"/>
      <c r="G24" s="21"/>
      <c r="H24" s="21"/>
      <c r="I24" s="21"/>
      <c r="J24" s="21"/>
      <c r="K24" s="8"/>
      <c r="L24" s="10"/>
      <c r="M24" s="20" t="s">
        <v>17</v>
      </c>
      <c r="N24" s="20"/>
      <c r="O24" s="9"/>
    </row>
    <row r="25" spans="1:15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</sheetData>
  <mergeCells count="16">
    <mergeCell ref="M24:N24"/>
    <mergeCell ref="A24:J24"/>
    <mergeCell ref="A1:K1"/>
    <mergeCell ref="A2:N2"/>
    <mergeCell ref="A3:N3"/>
    <mergeCell ref="A6:A9"/>
    <mergeCell ref="B6:B9"/>
    <mergeCell ref="C6:C9"/>
    <mergeCell ref="D6:I7"/>
    <mergeCell ref="J6:N7"/>
    <mergeCell ref="L8:L9"/>
    <mergeCell ref="M8:M9"/>
    <mergeCell ref="N8:N9"/>
    <mergeCell ref="A4:N4"/>
    <mergeCell ref="K8:K9"/>
    <mergeCell ref="J8:J9"/>
  </mergeCells>
  <pageMargins left="0.70866141732283472" right="0.70866141732283472" top="0.35433070866141736" bottom="0.74803149606299213" header="0.31496062992125984" footer="0.31496062992125984"/>
  <pageSetup paperSize="9" scale="86" orientation="landscape" verticalDpi="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4"/>
  <sheetViews>
    <sheetView view="pageBreakPreview" zoomScaleNormal="100" zoomScaleSheetLayoutView="100" workbookViewId="0">
      <selection activeCell="E18" sqref="E18"/>
    </sheetView>
  </sheetViews>
  <sheetFormatPr defaultRowHeight="15" x14ac:dyDescent="0.25"/>
  <cols>
    <col min="1" max="1" width="20.42578125" customWidth="1"/>
    <col min="2" max="2" width="19" customWidth="1"/>
    <col min="3" max="3" width="10.28515625" customWidth="1"/>
    <col min="4" max="4" width="10.140625" customWidth="1"/>
    <col min="5" max="5" width="9.5703125" customWidth="1"/>
    <col min="13" max="13" width="11.42578125" customWidth="1"/>
  </cols>
  <sheetData>
    <row r="1" spans="1:23" ht="27.75" customHeight="1" x14ac:dyDescent="0.25">
      <c r="A1" s="13" t="s">
        <v>18</v>
      </c>
      <c r="B1" s="14" t="s">
        <v>10</v>
      </c>
      <c r="C1" s="14" t="s">
        <v>11</v>
      </c>
      <c r="D1" s="14" t="s">
        <v>12</v>
      </c>
      <c r="E1" s="14" t="s">
        <v>13</v>
      </c>
      <c r="F1" s="14" t="s">
        <v>14</v>
      </c>
    </row>
    <row r="2" spans="1:23" ht="30" customHeight="1" x14ac:dyDescent="0.25">
      <c r="A2" s="4">
        <v>2014</v>
      </c>
      <c r="B2" s="4">
        <v>100.95</v>
      </c>
      <c r="C2" s="12">
        <v>110.88</v>
      </c>
      <c r="D2" s="12">
        <v>242.55000000000004</v>
      </c>
      <c r="E2" s="12">
        <v>59.19</v>
      </c>
      <c r="F2" s="12">
        <v>1.34</v>
      </c>
    </row>
    <row r="3" spans="1:23" ht="30" customHeight="1" x14ac:dyDescent="0.25">
      <c r="A3" s="4">
        <v>2015</v>
      </c>
      <c r="B3" s="12">
        <v>96.78</v>
      </c>
      <c r="C3" s="12">
        <v>120.47000000000003</v>
      </c>
      <c r="D3" s="12">
        <v>247.51000000000002</v>
      </c>
      <c r="E3" s="12">
        <v>49.410000000000004</v>
      </c>
      <c r="F3" s="12">
        <v>1.2700000000000002</v>
      </c>
    </row>
    <row r="4" spans="1:23" ht="30" customHeight="1" x14ac:dyDescent="0.25">
      <c r="A4" s="4">
        <v>2016</v>
      </c>
      <c r="B4" s="12">
        <v>101.16000000000001</v>
      </c>
      <c r="C4" s="12">
        <v>155.92000000000002</v>
      </c>
      <c r="D4" s="12">
        <v>215.81</v>
      </c>
      <c r="E4" s="12">
        <v>41.449999999999996</v>
      </c>
      <c r="F4" s="12">
        <v>1.03</v>
      </c>
    </row>
    <row r="5" spans="1:23" ht="30" customHeight="1" x14ac:dyDescent="0.25">
      <c r="A5" s="4">
        <v>2017</v>
      </c>
      <c r="B5" s="12">
        <v>100.86</v>
      </c>
      <c r="C5" s="12">
        <v>121.16</v>
      </c>
      <c r="D5" s="12">
        <v>246.11999999999998</v>
      </c>
      <c r="E5" s="12">
        <v>45.91</v>
      </c>
      <c r="F5" s="12">
        <v>1.03</v>
      </c>
      <c r="M5" s="15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30" customHeight="1" x14ac:dyDescent="0.25">
      <c r="A6" s="4">
        <v>2018</v>
      </c>
      <c r="B6" s="12">
        <v>103.86999999999999</v>
      </c>
      <c r="C6" s="12">
        <v>151.34</v>
      </c>
      <c r="D6" s="12">
        <v>218.42999999999995</v>
      </c>
      <c r="E6" s="12">
        <v>39.839999999999996</v>
      </c>
      <c r="F6" s="12">
        <v>1.1700000000000002</v>
      </c>
      <c r="M6" s="15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30" customHeight="1" x14ac:dyDescent="0.25">
      <c r="A7" s="4">
        <v>2019</v>
      </c>
      <c r="B7" s="12">
        <v>103.72</v>
      </c>
      <c r="C7" s="12">
        <v>129.46</v>
      </c>
      <c r="D7" s="12">
        <v>239.07</v>
      </c>
      <c r="E7" s="12">
        <v>40.53</v>
      </c>
      <c r="F7" s="12">
        <v>1.33</v>
      </c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30" customHeight="1" x14ac:dyDescent="0.25">
      <c r="A8" s="4">
        <v>2020</v>
      </c>
      <c r="B8" s="12">
        <v>104.21999999999998</v>
      </c>
      <c r="C8" s="12">
        <v>139.48999999999998</v>
      </c>
      <c r="D8" s="12">
        <v>226.31</v>
      </c>
      <c r="E8" s="12">
        <v>42.49</v>
      </c>
      <c r="F8" s="12">
        <v>1.4600000000000002</v>
      </c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30" customHeight="1" x14ac:dyDescent="0.25">
      <c r="A9" s="4">
        <v>2021</v>
      </c>
      <c r="B9" s="12">
        <v>105.91000000000001</v>
      </c>
      <c r="C9" s="12">
        <v>131.32999999999998</v>
      </c>
      <c r="D9" s="12">
        <v>236.33000000000004</v>
      </c>
      <c r="E9" s="12">
        <v>38.9</v>
      </c>
      <c r="F9" s="12">
        <v>0.9800000000000002</v>
      </c>
      <c r="M9" s="17"/>
      <c r="N9" s="1"/>
      <c r="O9" s="16"/>
      <c r="P9" s="16"/>
      <c r="Q9" s="16"/>
      <c r="R9" s="16"/>
      <c r="S9" s="16"/>
      <c r="T9" s="16"/>
      <c r="U9" s="16"/>
      <c r="V9" s="16"/>
      <c r="W9" s="16"/>
    </row>
    <row r="10" spans="1:23" ht="30" customHeight="1" x14ac:dyDescent="0.25">
      <c r="A10" s="4">
        <v>2022</v>
      </c>
      <c r="B10" s="12">
        <v>103.24000000000001</v>
      </c>
      <c r="C10" s="12">
        <v>110.36</v>
      </c>
      <c r="D10" s="12">
        <v>250.29000000000002</v>
      </c>
      <c r="E10" s="12">
        <v>48.230000000000004</v>
      </c>
      <c r="F10" s="12">
        <v>1.21</v>
      </c>
      <c r="M10" s="18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30" customHeight="1" x14ac:dyDescent="0.25">
      <c r="A11" s="4">
        <v>2023</v>
      </c>
      <c r="B11" s="12">
        <v>99.690000000000012</v>
      </c>
      <c r="C11" s="12">
        <v>103.94</v>
      </c>
      <c r="D11" s="12">
        <v>242.167</v>
      </c>
      <c r="E11" s="12">
        <v>66.677999999999997</v>
      </c>
      <c r="F11" s="12">
        <v>1.01</v>
      </c>
    </row>
    <row r="12" spans="1:23" ht="30" customHeight="1" x14ac:dyDescent="0.25">
      <c r="A12" s="4">
        <v>2024</v>
      </c>
      <c r="B12" s="12">
        <v>121.79899999999999</v>
      </c>
      <c r="C12" s="12">
        <v>71.941999999999993</v>
      </c>
      <c r="D12" s="12">
        <v>254.47200000000001</v>
      </c>
      <c r="E12" s="12">
        <v>64.323999999999998</v>
      </c>
      <c r="F12" s="12">
        <v>0.94800000000000006</v>
      </c>
    </row>
    <row r="13" spans="1:23" ht="30" customHeight="1" x14ac:dyDescent="0.25">
      <c r="A13" s="4">
        <v>2025</v>
      </c>
      <c r="B13" s="12">
        <v>125.32100000000001</v>
      </c>
      <c r="C13" s="12">
        <v>93.35199999999999</v>
      </c>
      <c r="D13" s="12">
        <v>250.90999999999997</v>
      </c>
      <c r="E13" s="12">
        <v>52.23599999999999</v>
      </c>
      <c r="F13" s="12">
        <v>0.79</v>
      </c>
    </row>
    <row r="14" spans="1:23" ht="15.75" x14ac:dyDescent="0.25">
      <c r="A14" s="13" t="s">
        <v>18</v>
      </c>
      <c r="B14" s="14" t="s">
        <v>10</v>
      </c>
      <c r="C14" s="14" t="s">
        <v>11</v>
      </c>
      <c r="D14" s="14" t="s">
        <v>12</v>
      </c>
      <c r="E14" s="14" t="s">
        <v>13</v>
      </c>
      <c r="F14" s="14" t="s">
        <v>14</v>
      </c>
    </row>
  </sheetData>
  <pageMargins left="0.70866141732283472" right="0.70866141732283472" top="0.35433070866141736" bottom="0.74803149606299213" header="0.31496062992125984" footer="0.31496062992125984"/>
  <pageSetup paperSize="9" scale="91" orientation="landscape" verticalDpi="0" r:id="rId1"/>
  <colBreaks count="1" manualBreakCount="1">
    <brk id="12" max="2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D5C4B-1EF1-44E9-B60A-E6D77CEF85A9}">
  <dimension ref="A1:W14"/>
  <sheetViews>
    <sheetView tabSelected="1" view="pageBreakPreview" zoomScaleNormal="100" zoomScaleSheetLayoutView="100" workbookViewId="0">
      <selection activeCell="X5" sqref="X5"/>
    </sheetView>
  </sheetViews>
  <sheetFormatPr defaultRowHeight="15" x14ac:dyDescent="0.25"/>
  <cols>
    <col min="1" max="1" width="20.42578125" customWidth="1"/>
    <col min="2" max="2" width="19" customWidth="1"/>
    <col min="3" max="3" width="10.28515625" customWidth="1"/>
    <col min="4" max="4" width="10.140625" customWidth="1"/>
    <col min="5" max="5" width="9.5703125" customWidth="1"/>
    <col min="13" max="13" width="11.42578125" customWidth="1"/>
  </cols>
  <sheetData>
    <row r="1" spans="1:23" ht="27.75" customHeight="1" x14ac:dyDescent="0.25">
      <c r="A1" s="13" t="s">
        <v>18</v>
      </c>
      <c r="B1" s="14" t="s">
        <v>4</v>
      </c>
      <c r="C1" s="14" t="s">
        <v>5</v>
      </c>
      <c r="D1" s="14" t="s">
        <v>6</v>
      </c>
      <c r="E1" s="24" t="s">
        <v>7</v>
      </c>
      <c r="F1" s="14" t="s">
        <v>8</v>
      </c>
      <c r="G1" s="14" t="s">
        <v>9</v>
      </c>
    </row>
    <row r="2" spans="1:23" ht="30" customHeight="1" x14ac:dyDescent="0.25">
      <c r="A2" s="4">
        <v>2014</v>
      </c>
      <c r="B2" s="11">
        <v>0.05</v>
      </c>
      <c r="C2" s="11">
        <v>0.76</v>
      </c>
      <c r="D2" s="11">
        <v>7.7499999999999982</v>
      </c>
      <c r="E2" s="11">
        <v>195.13</v>
      </c>
      <c r="F2" s="11">
        <v>203.45</v>
      </c>
      <c r="G2" s="11">
        <v>107.77</v>
      </c>
    </row>
    <row r="3" spans="1:23" ht="30" customHeight="1" x14ac:dyDescent="0.25">
      <c r="A3" s="4">
        <v>2015</v>
      </c>
      <c r="B3" s="11">
        <v>0.11000000000000001</v>
      </c>
      <c r="C3" s="11">
        <v>1.4000000000000001</v>
      </c>
      <c r="D3" s="11">
        <v>10.64</v>
      </c>
      <c r="E3" s="11">
        <v>193.33999999999997</v>
      </c>
      <c r="F3" s="11">
        <v>192.10999999999999</v>
      </c>
      <c r="G3" s="11">
        <v>117.83999999999999</v>
      </c>
    </row>
    <row r="4" spans="1:23" ht="30" customHeight="1" x14ac:dyDescent="0.25">
      <c r="A4" s="4">
        <v>2016</v>
      </c>
      <c r="B4" s="11">
        <v>0.12999999999999998</v>
      </c>
      <c r="C4" s="11">
        <v>1.1500000000000001</v>
      </c>
      <c r="D4" s="11">
        <v>7.94</v>
      </c>
      <c r="E4" s="11">
        <v>199.36</v>
      </c>
      <c r="F4" s="11">
        <v>189.2</v>
      </c>
      <c r="G4" s="11">
        <v>117.59000000000003</v>
      </c>
    </row>
    <row r="5" spans="1:23" ht="30" customHeight="1" x14ac:dyDescent="0.25">
      <c r="A5" s="4">
        <v>2017</v>
      </c>
      <c r="B5" s="11">
        <v>9.0000000000000011E-2</v>
      </c>
      <c r="C5" s="11">
        <v>1.02</v>
      </c>
      <c r="D5" s="11">
        <v>9.9200000000000017</v>
      </c>
      <c r="E5" s="11">
        <v>223.26000000000002</v>
      </c>
      <c r="F5" s="11">
        <v>164.60000000000002</v>
      </c>
      <c r="G5" s="11">
        <v>116.19</v>
      </c>
      <c r="M5" s="15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30" customHeight="1" x14ac:dyDescent="0.25">
      <c r="A6" s="4">
        <v>2018</v>
      </c>
      <c r="B6" s="11">
        <v>0.04</v>
      </c>
      <c r="C6" s="11">
        <v>0.31000000000000005</v>
      </c>
      <c r="D6" s="11">
        <v>4.92</v>
      </c>
      <c r="E6" s="11">
        <v>159.06</v>
      </c>
      <c r="F6" s="11">
        <v>225.31</v>
      </c>
      <c r="G6" s="11">
        <v>125.00999999999998</v>
      </c>
      <c r="M6" s="15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30" customHeight="1" x14ac:dyDescent="0.25">
      <c r="A7" s="4">
        <v>2019</v>
      </c>
      <c r="B7" s="11">
        <v>0.06</v>
      </c>
      <c r="C7" s="11">
        <v>0.7</v>
      </c>
      <c r="D7" s="11">
        <v>5.0599999999999996</v>
      </c>
      <c r="E7" s="11">
        <v>179.83</v>
      </c>
      <c r="F7" s="11">
        <v>205.05</v>
      </c>
      <c r="G7" s="11">
        <v>123.41</v>
      </c>
      <c r="M7" s="15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30" customHeight="1" x14ac:dyDescent="0.25">
      <c r="A8" s="4">
        <v>2020</v>
      </c>
      <c r="B8" s="11">
        <v>0.09</v>
      </c>
      <c r="C8" s="11">
        <v>0.77000000000000013</v>
      </c>
      <c r="D8" s="11">
        <v>4.8600000000000003</v>
      </c>
      <c r="E8" s="11">
        <v>177.15</v>
      </c>
      <c r="F8" s="11">
        <v>213.27</v>
      </c>
      <c r="G8" s="11">
        <v>117.83000000000001</v>
      </c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30" customHeight="1" x14ac:dyDescent="0.25">
      <c r="A9" s="4">
        <v>2021</v>
      </c>
      <c r="B9" s="11">
        <v>0.02</v>
      </c>
      <c r="C9" s="11">
        <v>0.28000000000000003</v>
      </c>
      <c r="D9" s="11">
        <v>2.5799999999999996</v>
      </c>
      <c r="E9" s="11">
        <v>147.59</v>
      </c>
      <c r="F9" s="11">
        <v>233.58000000000004</v>
      </c>
      <c r="G9" s="11">
        <v>129.4</v>
      </c>
      <c r="M9" s="17"/>
      <c r="N9" s="1"/>
      <c r="O9" s="16"/>
      <c r="P9" s="16"/>
      <c r="Q9" s="16"/>
      <c r="R9" s="16"/>
      <c r="S9" s="16"/>
      <c r="T9" s="16"/>
      <c r="U9" s="16"/>
      <c r="V9" s="16"/>
      <c r="W9" s="16"/>
    </row>
    <row r="10" spans="1:23" ht="30" customHeight="1" x14ac:dyDescent="0.25">
      <c r="A10" s="4">
        <v>2022</v>
      </c>
      <c r="B10" s="11"/>
      <c r="C10" s="11">
        <v>0.11</v>
      </c>
      <c r="D10" s="11">
        <v>1.6900000000000002</v>
      </c>
      <c r="E10" s="11">
        <v>98.33</v>
      </c>
      <c r="F10" s="11">
        <v>267.92999999999995</v>
      </c>
      <c r="G10" s="11">
        <v>145.27000000000001</v>
      </c>
      <c r="M10" s="18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30" customHeight="1" x14ac:dyDescent="0.25">
      <c r="A11" s="4">
        <v>2023</v>
      </c>
      <c r="B11" s="11"/>
      <c r="C11" s="11">
        <v>0.12000000000000001</v>
      </c>
      <c r="D11" s="11">
        <v>1.1499999999999999</v>
      </c>
      <c r="E11" s="11">
        <v>76.95</v>
      </c>
      <c r="F11" s="11">
        <v>260.05</v>
      </c>
      <c r="G11" s="11">
        <v>175.22</v>
      </c>
    </row>
    <row r="12" spans="1:23" ht="30" customHeight="1" x14ac:dyDescent="0.25">
      <c r="A12" s="4">
        <v>2024</v>
      </c>
      <c r="B12" s="11"/>
      <c r="C12" s="11">
        <v>0.13</v>
      </c>
      <c r="D12" s="11">
        <v>1.776</v>
      </c>
      <c r="E12" s="11">
        <v>75.627999999999986</v>
      </c>
      <c r="F12" s="11">
        <v>242.60499999999999</v>
      </c>
      <c r="G12" s="11">
        <v>193.34599999999998</v>
      </c>
    </row>
    <row r="13" spans="1:23" ht="30" customHeight="1" x14ac:dyDescent="0.25">
      <c r="A13" s="4">
        <v>2025</v>
      </c>
      <c r="B13" s="11">
        <v>0.01</v>
      </c>
      <c r="C13" s="11">
        <v>6.0000000000000005E-2</v>
      </c>
      <c r="D13" s="11">
        <v>1.6070000000000002</v>
      </c>
      <c r="E13" s="11">
        <v>66.652000000000001</v>
      </c>
      <c r="F13" s="11">
        <v>251.744</v>
      </c>
      <c r="G13" s="11">
        <v>202.536</v>
      </c>
    </row>
    <row r="14" spans="1:23" ht="15.75" x14ac:dyDescent="0.25">
      <c r="A14" s="13" t="s">
        <v>18</v>
      </c>
      <c r="B14" s="14" t="s">
        <v>10</v>
      </c>
      <c r="C14" s="14" t="s">
        <v>11</v>
      </c>
      <c r="D14" s="14" t="s">
        <v>12</v>
      </c>
      <c r="E14" s="14" t="s">
        <v>13</v>
      </c>
      <c r="F14" s="14" t="s">
        <v>14</v>
      </c>
    </row>
  </sheetData>
  <pageMargins left="0.70866141732283472" right="0.70866141732283472" top="0.35433070866141736" bottom="0.74803149606299213" header="0.31496062992125984" footer="0.31496062992125984"/>
  <pageSetup paperSize="9" scale="91" orientation="landscape" verticalDpi="0" r:id="rId1"/>
  <colBreaks count="1" manualBreakCount="1">
    <brk id="12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МГВ</vt:lpstr>
      <vt:lpstr>УГВ</vt:lpstr>
      <vt:lpstr>Лист1!Область_печати</vt:lpstr>
      <vt:lpstr>МГВ!Область_печати</vt:lpstr>
      <vt:lpstr>УГВ!Область_печати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2025-08-12T11:27:46Z</dcterms:modified>
</cp:coreProperties>
</file>